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YNCHRO SERVEUR\2020\MILK\VETRAZ MONTOUX\TRAVAIL\DIVERS\"/>
    </mc:Choice>
  </mc:AlternateContent>
  <xr:revisionPtr revIDLastSave="0" documentId="13_ncr:1_{19822128-AC00-4447-9DEF-CA8918E2256C}" xr6:coauthVersionLast="47" xr6:coauthVersionMax="47" xr10:uidLastSave="{00000000-0000-0000-0000-000000000000}"/>
  <bookViews>
    <workbookView xWindow="-120" yWindow="-120" windowWidth="29040" windowHeight="15720" xr2:uid="{9B66C9B6-7DD6-4FEF-ACE3-0F41506F4D31}"/>
  </bookViews>
  <sheets>
    <sheet name="Feuil1" sheetId="1" r:id="rId1"/>
  </sheets>
  <definedNames>
    <definedName name="_xlnm._FilterDatabase" localSheetId="0" hidden="1">Feuil1!$A$1:$L$60</definedName>
    <definedName name="_xlnm.Print_Area" localSheetId="0">Feuil1!$B$2:$H$184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5" i="1" l="1"/>
  <c r="H104" i="1"/>
  <c r="H126" i="1"/>
  <c r="H150" i="1"/>
  <c r="H149" i="1"/>
  <c r="H135" i="1"/>
  <c r="H136" i="1"/>
  <c r="H137" i="1"/>
  <c r="H138" i="1"/>
  <c r="F139" i="1"/>
  <c r="F140" i="1" s="1"/>
  <c r="H58" i="1"/>
  <c r="H57" i="1"/>
  <c r="H110" i="1"/>
  <c r="H115" i="1"/>
  <c r="H116" i="1"/>
  <c r="H117" i="1"/>
  <c r="H118" i="1"/>
  <c r="H119" i="1"/>
  <c r="H120" i="1"/>
  <c r="H121" i="1"/>
  <c r="H122" i="1"/>
  <c r="H123" i="1"/>
  <c r="H103" i="1"/>
  <c r="H106" i="1"/>
  <c r="H107" i="1"/>
  <c r="H102" i="1"/>
  <c r="H114" i="1"/>
  <c r="H113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82" i="1"/>
  <c r="H39" i="1"/>
  <c r="H38" i="1"/>
  <c r="H72" i="1"/>
  <c r="H73" i="1"/>
  <c r="H108" i="1"/>
  <c r="H109" i="1"/>
  <c r="H111" i="1"/>
  <c r="H170" i="1"/>
  <c r="H178" i="1"/>
  <c r="H179" i="1"/>
  <c r="H180" i="1"/>
  <c r="H181" i="1"/>
  <c r="H177" i="1"/>
  <c r="H167" i="1"/>
  <c r="H168" i="1"/>
  <c r="H169" i="1"/>
  <c r="H171" i="1"/>
  <c r="H172" i="1"/>
  <c r="H173" i="1"/>
  <c r="H166" i="1"/>
  <c r="H158" i="1"/>
  <c r="H159" i="1"/>
  <c r="H160" i="1"/>
  <c r="H161" i="1"/>
  <c r="H162" i="1"/>
  <c r="H157" i="1"/>
  <c r="H146" i="1"/>
  <c r="H147" i="1"/>
  <c r="H148" i="1"/>
  <c r="H151" i="1"/>
  <c r="H152" i="1"/>
  <c r="H153" i="1"/>
  <c r="H145" i="1"/>
  <c r="H134" i="1"/>
  <c r="H141" i="1"/>
  <c r="H133" i="1"/>
  <c r="H81" i="1"/>
  <c r="H83" i="1"/>
  <c r="H84" i="1"/>
  <c r="H85" i="1"/>
  <c r="H86" i="1"/>
  <c r="H87" i="1"/>
  <c r="H101" i="1"/>
  <c r="H112" i="1"/>
  <c r="H124" i="1"/>
  <c r="H125" i="1"/>
  <c r="H127" i="1"/>
  <c r="H74" i="1"/>
  <c r="H75" i="1"/>
  <c r="H76" i="1"/>
  <c r="H66" i="1"/>
  <c r="H67" i="1"/>
  <c r="H68" i="1"/>
  <c r="H65" i="1"/>
  <c r="H47" i="1"/>
  <c r="H48" i="1"/>
  <c r="H49" i="1"/>
  <c r="H50" i="1"/>
  <c r="H51" i="1"/>
  <c r="H52" i="1"/>
  <c r="H53" i="1"/>
  <c r="H54" i="1"/>
  <c r="H55" i="1"/>
  <c r="H56" i="1"/>
  <c r="H59" i="1"/>
  <c r="H60" i="1"/>
  <c r="H61" i="1"/>
  <c r="H80" i="1"/>
  <c r="H40" i="1"/>
  <c r="H41" i="1"/>
  <c r="H42" i="1"/>
  <c r="H46" i="1"/>
  <c r="H139" i="1" l="1"/>
  <c r="H43" i="1"/>
  <c r="H182" i="1"/>
  <c r="H69" i="1"/>
  <c r="H163" i="1"/>
  <c r="H77" i="1"/>
  <c r="H62" i="1"/>
  <c r="H128" i="1"/>
  <c r="H154" i="1"/>
  <c r="H174" i="1"/>
  <c r="H140" i="1"/>
  <c r="H35" i="1" l="1"/>
  <c r="H142" i="1"/>
  <c r="H130" i="1" s="1"/>
  <c r="H184" i="1" l="1"/>
</calcChain>
</file>

<file path=xl/sharedStrings.xml><?xml version="1.0" encoding="utf-8"?>
<sst xmlns="http://schemas.openxmlformats.org/spreadsheetml/2006/main" count="280" uniqueCount="150">
  <si>
    <t>Courant fort :</t>
  </si>
  <si>
    <t>ENS</t>
  </si>
  <si>
    <t>Divers</t>
  </si>
  <si>
    <t>Mise en service</t>
  </si>
  <si>
    <t>Consuel</t>
  </si>
  <si>
    <t>Distribution secondaire</t>
  </si>
  <si>
    <t>PC et alim</t>
  </si>
  <si>
    <t>cablage</t>
  </si>
  <si>
    <t xml:space="preserve">   </t>
  </si>
  <si>
    <t xml:space="preserve">    </t>
  </si>
  <si>
    <t>Baes ambiance</t>
  </si>
  <si>
    <t>Baes evacuation</t>
  </si>
  <si>
    <t>---------------------</t>
  </si>
  <si>
    <t>DOSSIER DE CONSULTATION DES ENTREPRENEURS</t>
  </si>
  <si>
    <t>------------------------</t>
  </si>
  <si>
    <t>DECOMPOSITION DU PRIX GLOBAL ET FORFAITAIRE</t>
  </si>
  <si>
    <t>D P G F</t>
  </si>
  <si>
    <t>-------------------------</t>
  </si>
  <si>
    <t>LOT - ELECTRICITE - DCE</t>
  </si>
  <si>
    <t>1-A</t>
  </si>
  <si>
    <t>1-A-1</t>
  </si>
  <si>
    <t>Alimentation et reseau</t>
  </si>
  <si>
    <t>TGBT</t>
  </si>
  <si>
    <t>1-A-2</t>
  </si>
  <si>
    <t>Eclairage</t>
  </si>
  <si>
    <t>Ecl Type H</t>
  </si>
  <si>
    <t>Ecl Type K</t>
  </si>
  <si>
    <t>Inter</t>
  </si>
  <si>
    <t>radar</t>
  </si>
  <si>
    <t>Divers cablage</t>
  </si>
  <si>
    <t>1-A-3</t>
  </si>
  <si>
    <t>Eclairage securite</t>
  </si>
  <si>
    <t>bapi</t>
  </si>
  <si>
    <t>1-A-4</t>
  </si>
  <si>
    <t>ML</t>
  </si>
  <si>
    <t>terres</t>
  </si>
  <si>
    <t>1-A-5</t>
  </si>
  <si>
    <t>alimentation ECS</t>
  </si>
  <si>
    <t>1-B</t>
  </si>
  <si>
    <t>Courant Faible :</t>
  </si>
  <si>
    <t>1-B-1</t>
  </si>
  <si>
    <t>Informatique</t>
  </si>
  <si>
    <t>Baie VDI</t>
  </si>
  <si>
    <t>cordons de brassage</t>
  </si>
  <si>
    <t>1-B-2</t>
  </si>
  <si>
    <t>SSI</t>
  </si>
  <si>
    <t>Centrale type 3</t>
  </si>
  <si>
    <t>detection manuelle</t>
  </si>
  <si>
    <t>DS</t>
  </si>
  <si>
    <t>flash</t>
  </si>
  <si>
    <t>Programmation</t>
  </si>
  <si>
    <t>1-B-3</t>
  </si>
  <si>
    <t>VISIOPHONE</t>
  </si>
  <si>
    <t>Centrale VISIOPHONIE</t>
  </si>
  <si>
    <t>Poste extérieur</t>
  </si>
  <si>
    <t>poste interieur</t>
  </si>
  <si>
    <t>1-B-4</t>
  </si>
  <si>
    <t>CLAVIER</t>
  </si>
  <si>
    <t>LECTEUR BADGE</t>
  </si>
  <si>
    <t>Badges</t>
  </si>
  <si>
    <t>1-C</t>
  </si>
  <si>
    <t>Instalation chantier</t>
  </si>
  <si>
    <t>Installation provisoire</t>
  </si>
  <si>
    <t>PV MES</t>
  </si>
  <si>
    <t>Total 1-A-1 :</t>
  </si>
  <si>
    <t>Total 1-A :</t>
  </si>
  <si>
    <t>BP Commande graduation</t>
  </si>
  <si>
    <t>PC</t>
  </si>
  <si>
    <t>PC Dédiée</t>
  </si>
  <si>
    <t>Arret urgence Elec</t>
  </si>
  <si>
    <t>Arret urgence CVC</t>
  </si>
  <si>
    <t>deverouillage porte IS</t>
  </si>
  <si>
    <t>Total 1-A-3 :</t>
  </si>
  <si>
    <t>Total 1-A-4 :</t>
  </si>
  <si>
    <t>Total 1-A-2 :</t>
  </si>
  <si>
    <t xml:space="preserve">Test RJ 45 </t>
  </si>
  <si>
    <t>RJ 45 WIFI liaison terminales</t>
  </si>
  <si>
    <t>DM Vert</t>
  </si>
  <si>
    <t>Fo et pose Serrures electriques</t>
  </si>
  <si>
    <t>alimentation Baie info</t>
  </si>
  <si>
    <t>chemins de cables CFO</t>
  </si>
  <si>
    <t>chemins de cables Cfa</t>
  </si>
  <si>
    <t>Total general lot Elec :</t>
  </si>
  <si>
    <t>Total 1-B :</t>
  </si>
  <si>
    <t>Total 1-B-1 :</t>
  </si>
  <si>
    <t>Total 1-B-2 :</t>
  </si>
  <si>
    <t>Total 1-B-3 :</t>
  </si>
  <si>
    <t>Total 1-B-4 :</t>
  </si>
  <si>
    <t>Total 1-C :</t>
  </si>
  <si>
    <t>Réhabilitation du CMPI / CATTPI de
Vetraz Monthoux (74)</t>
  </si>
  <si>
    <t>Ind A</t>
  </si>
  <si>
    <t>Le 11/02/2026</t>
  </si>
  <si>
    <t>Lot 13 electricite - BET CONCEPT-ELEC</t>
  </si>
  <si>
    <t>AGBT</t>
  </si>
  <si>
    <t>Cable alimentation TGBT depuis AGBT</t>
  </si>
  <si>
    <t>Cable alimentation AGBT depuis LOGETTE</t>
  </si>
  <si>
    <t>Ecl Type A</t>
  </si>
  <si>
    <t>Ecl Type C</t>
  </si>
  <si>
    <t>Ecl Type D</t>
  </si>
  <si>
    <t>Ecl Type D1</t>
  </si>
  <si>
    <t>Ecl Type D2</t>
  </si>
  <si>
    <t>Ecl Type E</t>
  </si>
  <si>
    <t>Ecl Type F</t>
  </si>
  <si>
    <t>Ecl Type R</t>
  </si>
  <si>
    <t xml:space="preserve">goulotte </t>
  </si>
  <si>
    <t>PTI</t>
  </si>
  <si>
    <t>PT1</t>
  </si>
  <si>
    <t>PT2</t>
  </si>
  <si>
    <t>PT3</t>
  </si>
  <si>
    <t>Alimentation EXT01</t>
  </si>
  <si>
    <t>Alimentation EXT02</t>
  </si>
  <si>
    <t>Alimentation EXT03</t>
  </si>
  <si>
    <t>Alimentation EXT04</t>
  </si>
  <si>
    <t>Alimentation EXTRACTION R0</t>
  </si>
  <si>
    <t>Alimentation EXTRACTION R1/R2</t>
  </si>
  <si>
    <t>Alimentation EXTRACTION R1/R3</t>
  </si>
  <si>
    <t>Alimentation EPI01</t>
  </si>
  <si>
    <t>Alimentation CTA01</t>
  </si>
  <si>
    <t>Alimentation UTA01</t>
  </si>
  <si>
    <t>Alimentation CHAUDIERE</t>
  </si>
  <si>
    <t>Alimentation REGULATION</t>
  </si>
  <si>
    <t>Alimentation ECS EPINGLE 01</t>
  </si>
  <si>
    <t>Alimentation ECS EPINGLE 02</t>
  </si>
  <si>
    <t>Alimentation POMPE RELEVAGE</t>
  </si>
  <si>
    <t>Fourniture et pose Rideau air chaud R0</t>
  </si>
  <si>
    <t>Alimentation Rideau air chaud R0</t>
  </si>
  <si>
    <t>Alimentation Rideau air chaud R1</t>
  </si>
  <si>
    <t>Fourniture et pose Rideau air chaud R1</t>
  </si>
  <si>
    <t>Alimentation plancher chauffant</t>
  </si>
  <si>
    <t>Planché chauffant</t>
  </si>
  <si>
    <t>Sonde de température</t>
  </si>
  <si>
    <t>sortie froide planché chauffant</t>
  </si>
  <si>
    <t>FO et pose film de polyéthylène plancher chauffant</t>
  </si>
  <si>
    <t>FO et pose isolant plancher chauffant</t>
  </si>
  <si>
    <t>FO et pose film bande périphérique plancher chauffant</t>
  </si>
  <si>
    <t>Régulation plancher chauffant</t>
  </si>
  <si>
    <t>Alimentation EXTRACTION buanderie</t>
  </si>
  <si>
    <t>Alimentation SSI</t>
  </si>
  <si>
    <t>Alimentation Store banne</t>
  </si>
  <si>
    <t xml:space="preserve">Alimentation store </t>
  </si>
  <si>
    <t>Alimentation cuisine 32A</t>
  </si>
  <si>
    <t>Alimentation cuisine 16A</t>
  </si>
  <si>
    <t>Inter à clef</t>
  </si>
  <si>
    <t>Va et vien</t>
  </si>
  <si>
    <t>Centrale</t>
  </si>
  <si>
    <t>Tableau report SSI</t>
  </si>
  <si>
    <t>Coffret coupure chaufferie</t>
  </si>
  <si>
    <t>Alimentation Visiophone</t>
  </si>
  <si>
    <t>Alimentation contrôle acces</t>
  </si>
  <si>
    <t>CTRL ACCES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</si>
</sst>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16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quotePrefix="1" applyAlignment="1">
      <alignment horizontal="left"/>
    </xf>
    <xf numFmtId="4" fontId="0" fillId="0" borderId="0" xfId="0" applyNumberFormat="1"/>
    <xf numFmtId="49" fontId="2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justify"/>
    </xf>
    <xf numFmtId="49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/>
    <xf numFmtId="4" fontId="2" fillId="0" borderId="5" xfId="0" applyNumberFormat="1" applyFont="1" applyBorder="1"/>
    <xf numFmtId="49" fontId="2" fillId="0" borderId="6" xfId="0" applyNumberFormat="1" applyFont="1" applyBorder="1" applyAlignment="1">
      <alignment horizontal="center"/>
    </xf>
    <xf numFmtId="4" fontId="2" fillId="0" borderId="7" xfId="0" applyNumberFormat="1" applyFont="1" applyBorder="1"/>
    <xf numFmtId="49" fontId="2" fillId="0" borderId="6" xfId="0" applyNumberFormat="1" applyFont="1" applyBorder="1" applyAlignment="1">
      <alignment horizontal="centerContinuous"/>
    </xf>
    <xf numFmtId="4" fontId="2" fillId="0" borderId="7" xfId="0" applyNumberFormat="1" applyFont="1" applyBorder="1" applyAlignment="1">
      <alignment horizontal="centerContinuous"/>
    </xf>
    <xf numFmtId="0" fontId="0" fillId="0" borderId="0" xfId="0" applyAlignment="1">
      <alignment horizontal="left"/>
    </xf>
    <xf numFmtId="4" fontId="0" fillId="0" borderId="7" xfId="0" quotePrefix="1" applyNumberFormat="1" applyBorder="1" applyAlignment="1">
      <alignment horizontal="left"/>
    </xf>
    <xf numFmtId="49" fontId="2" fillId="0" borderId="9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/>
    <xf numFmtId="4" fontId="2" fillId="0" borderId="10" xfId="0" applyNumberFormat="1" applyFont="1" applyBorder="1"/>
    <xf numFmtId="0" fontId="0" fillId="0" borderId="4" xfId="0" applyBorder="1"/>
    <xf numFmtId="0" fontId="0" fillId="0" borderId="3" xfId="0" applyBorder="1" applyAlignment="1">
      <alignment horizontal="left"/>
    </xf>
    <xf numFmtId="0" fontId="0" fillId="0" borderId="3" xfId="0" applyBorder="1"/>
    <xf numFmtId="4" fontId="0" fillId="0" borderId="3" xfId="0" applyNumberFormat="1" applyBorder="1"/>
    <xf numFmtId="4" fontId="0" fillId="0" borderId="5" xfId="0" applyNumberFormat="1" applyBorder="1"/>
    <xf numFmtId="0" fontId="0" fillId="0" borderId="6" xfId="0" applyBorder="1"/>
    <xf numFmtId="4" fontId="0" fillId="0" borderId="8" xfId="0" applyNumberFormat="1" applyBorder="1"/>
    <xf numFmtId="4" fontId="0" fillId="0" borderId="7" xfId="0" applyNumberFormat="1" applyBorder="1"/>
    <xf numFmtId="4" fontId="0" fillId="0" borderId="1" xfId="0" applyNumberFormat="1" applyBorder="1"/>
    <xf numFmtId="0" fontId="0" fillId="0" borderId="9" xfId="0" applyBorder="1"/>
    <xf numFmtId="0" fontId="3" fillId="0" borderId="0" xfId="0" applyFont="1" applyAlignment="1">
      <alignment horizontal="justify"/>
    </xf>
    <xf numFmtId="49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2" fillId="0" borderId="0" xfId="0" applyNumberFormat="1" applyFont="1" applyAlignment="1">
      <alignment wrapText="1"/>
    </xf>
    <xf numFmtId="4" fontId="0" fillId="0" borderId="0" xfId="0" quotePrefix="1" applyNumberFormat="1" applyAlignment="1">
      <alignment horizontal="left"/>
    </xf>
    <xf numFmtId="0" fontId="12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11" fillId="0" borderId="2" xfId="0" quotePrefix="1" applyFont="1" applyBorder="1" applyAlignment="1">
      <alignment horizontal="right"/>
    </xf>
    <xf numFmtId="4" fontId="11" fillId="0" borderId="11" xfId="0" applyNumberFormat="1" applyFont="1" applyBorder="1"/>
    <xf numFmtId="4" fontId="0" fillId="0" borderId="2" xfId="0" applyNumberFormat="1" applyBorder="1"/>
    <xf numFmtId="0" fontId="0" fillId="0" borderId="2" xfId="0" quotePrefix="1" applyBorder="1" applyAlignment="1">
      <alignment horizontal="left"/>
    </xf>
    <xf numFmtId="0" fontId="13" fillId="0" borderId="2" xfId="0" applyFont="1" applyBorder="1"/>
    <xf numFmtId="4" fontId="0" fillId="0" borderId="10" xfId="0" applyNumberFormat="1" applyBorder="1"/>
    <xf numFmtId="0" fontId="12" fillId="0" borderId="3" xfId="0" applyFont="1" applyBorder="1"/>
    <xf numFmtId="0" fontId="13" fillId="0" borderId="3" xfId="0" applyFont="1" applyBorder="1"/>
    <xf numFmtId="4" fontId="0" fillId="0" borderId="12" xfId="0" applyNumberForma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D298-BA6A-4FD3-BDFA-95B9625E1F79}">
  <sheetPr>
    <pageSetUpPr fitToPage="1"/>
  </sheetPr>
  <dimension ref="A1:O184"/>
  <sheetViews>
    <sheetView tabSelected="1" view="pageBreakPreview" topLeftCell="A157" zoomScaleNormal="100" zoomScaleSheetLayoutView="100" workbookViewId="0">
      <selection activeCell="D170" sqref="D170"/>
    </sheetView>
  </sheetViews>
  <sheetFormatPr baseColWidth="10" defaultRowHeight="15" x14ac:dyDescent="0.25"/>
  <cols>
    <col min="2" max="2" width="6" customWidth="1"/>
    <col min="3" max="3" width="6.85546875" style="13" customWidth="1"/>
    <col min="4" max="4" width="49.7109375" customWidth="1"/>
    <col min="7" max="7" width="11.42578125" style="2"/>
    <col min="8" max="8" width="13.42578125" style="2" customWidth="1"/>
    <col min="9" max="9" width="12.28515625" style="2" customWidth="1"/>
    <col min="10" max="10" width="5.7109375" customWidth="1"/>
  </cols>
  <sheetData>
    <row r="1" spans="2:8" ht="15.75" thickBot="1" x14ac:dyDescent="0.3">
      <c r="C1" s="1" t="s">
        <v>8</v>
      </c>
    </row>
    <row r="2" spans="2:8" ht="15.75" x14ac:dyDescent="0.25">
      <c r="B2" s="3"/>
      <c r="C2" s="4"/>
      <c r="D2" s="5"/>
      <c r="E2" s="6"/>
      <c r="F2" s="7"/>
      <c r="G2" s="7"/>
      <c r="H2" s="8"/>
    </row>
    <row r="3" spans="2:8" ht="15.75" x14ac:dyDescent="0.25">
      <c r="B3" s="9"/>
      <c r="C3" s="31"/>
      <c r="D3" s="32"/>
      <c r="E3" s="33"/>
      <c r="F3" s="34"/>
      <c r="G3" s="34"/>
      <c r="H3" s="10"/>
    </row>
    <row r="4" spans="2:8" x14ac:dyDescent="0.25">
      <c r="B4" s="11"/>
      <c r="C4" s="57" t="s">
        <v>89</v>
      </c>
      <c r="D4" s="57"/>
      <c r="E4" s="57"/>
      <c r="F4" s="57"/>
      <c r="G4" s="57"/>
      <c r="H4" s="12"/>
    </row>
    <row r="5" spans="2:8" x14ac:dyDescent="0.25">
      <c r="B5" s="11"/>
      <c r="C5" s="57"/>
      <c r="D5" s="57"/>
      <c r="E5" s="57"/>
      <c r="F5" s="57"/>
      <c r="G5" s="57"/>
      <c r="H5" s="12"/>
    </row>
    <row r="6" spans="2:8" x14ac:dyDescent="0.25">
      <c r="B6" s="11"/>
      <c r="C6" s="57"/>
      <c r="D6" s="57"/>
      <c r="E6" s="57"/>
      <c r="F6" s="57"/>
      <c r="G6" s="57"/>
      <c r="H6" s="12"/>
    </row>
    <row r="7" spans="2:8" x14ac:dyDescent="0.25">
      <c r="B7" s="11"/>
      <c r="C7" s="57"/>
      <c r="D7" s="57"/>
      <c r="E7" s="57"/>
      <c r="F7" s="57"/>
      <c r="G7" s="57"/>
      <c r="H7" s="12"/>
    </row>
    <row r="8" spans="2:8" x14ac:dyDescent="0.25">
      <c r="B8" s="11"/>
      <c r="C8" s="57"/>
      <c r="D8" s="57"/>
      <c r="E8" s="57"/>
      <c r="F8" s="57"/>
      <c r="G8" s="57"/>
      <c r="H8" s="12"/>
    </row>
    <row r="9" spans="2:8" ht="23.25" x14ac:dyDescent="0.35">
      <c r="B9" s="11"/>
      <c r="C9" s="58"/>
      <c r="D9" s="58"/>
      <c r="E9" s="58"/>
      <c r="F9" s="58"/>
      <c r="G9" s="58"/>
      <c r="H9" s="12"/>
    </row>
    <row r="10" spans="2:8" ht="15.75" x14ac:dyDescent="0.25">
      <c r="B10" s="11"/>
      <c r="C10" s="59" t="s">
        <v>12</v>
      </c>
      <c r="D10" s="60"/>
      <c r="E10" s="60"/>
      <c r="F10" s="60"/>
      <c r="G10" s="36"/>
      <c r="H10" s="12"/>
    </row>
    <row r="11" spans="2:8" ht="15.75" x14ac:dyDescent="0.25">
      <c r="B11" s="11"/>
      <c r="C11" s="37"/>
      <c r="D11" s="32"/>
      <c r="E11" s="32"/>
      <c r="F11" s="35"/>
      <c r="G11" s="36"/>
      <c r="H11" s="12"/>
    </row>
    <row r="12" spans="2:8" ht="15.75" x14ac:dyDescent="0.25">
      <c r="B12" s="11"/>
      <c r="C12" s="61"/>
      <c r="D12" s="60"/>
      <c r="E12" s="60"/>
      <c r="F12" s="60"/>
      <c r="G12" s="36"/>
      <c r="H12" s="12"/>
    </row>
    <row r="13" spans="2:8" ht="15.75" x14ac:dyDescent="0.25">
      <c r="B13" s="11"/>
      <c r="C13" s="37"/>
      <c r="D13" s="32"/>
      <c r="E13" s="32"/>
      <c r="F13" s="35"/>
      <c r="G13" s="36"/>
      <c r="H13" s="12"/>
    </row>
    <row r="14" spans="2:8" ht="15.75" x14ac:dyDescent="0.25">
      <c r="B14" s="11"/>
      <c r="C14" s="61"/>
      <c r="D14" s="60"/>
      <c r="E14" s="60"/>
      <c r="F14" s="60"/>
      <c r="G14" s="36"/>
      <c r="H14" s="12"/>
    </row>
    <row r="15" spans="2:8" ht="15.75" x14ac:dyDescent="0.25">
      <c r="B15" s="11"/>
      <c r="C15" s="37"/>
      <c r="D15" s="32"/>
      <c r="E15" s="33"/>
      <c r="F15" s="36"/>
      <c r="G15" s="36"/>
      <c r="H15" s="12"/>
    </row>
    <row r="16" spans="2:8" x14ac:dyDescent="0.25">
      <c r="B16" s="11"/>
      <c r="C16" s="63" t="s">
        <v>13</v>
      </c>
      <c r="D16" s="63"/>
      <c r="E16" s="63"/>
      <c r="F16" s="63"/>
      <c r="G16" s="63"/>
      <c r="H16" s="12"/>
    </row>
    <row r="17" spans="2:8" ht="15.75" x14ac:dyDescent="0.25">
      <c r="B17" s="11"/>
      <c r="C17" s="37"/>
      <c r="D17" s="32"/>
      <c r="E17" s="33"/>
      <c r="F17" s="36"/>
      <c r="G17" s="36"/>
      <c r="H17" s="12"/>
    </row>
    <row r="18" spans="2:8" ht="15.75" x14ac:dyDescent="0.25">
      <c r="B18" s="11"/>
      <c r="C18" s="59" t="s">
        <v>14</v>
      </c>
      <c r="D18" s="59"/>
      <c r="E18" s="59"/>
      <c r="F18" s="59"/>
      <c r="G18" s="36"/>
      <c r="H18" s="12"/>
    </row>
    <row r="19" spans="2:8" ht="15.75" x14ac:dyDescent="0.25">
      <c r="B19" s="11"/>
      <c r="C19" s="37"/>
      <c r="D19" s="32"/>
      <c r="E19" s="33"/>
      <c r="F19" s="36"/>
      <c r="G19" s="36"/>
      <c r="H19" s="12"/>
    </row>
    <row r="20" spans="2:8" ht="18" x14ac:dyDescent="0.25">
      <c r="B20" s="11"/>
      <c r="C20" s="64" t="s">
        <v>15</v>
      </c>
      <c r="D20" s="64"/>
      <c r="E20" s="64"/>
      <c r="F20" s="64"/>
      <c r="G20" s="64"/>
      <c r="H20" s="12"/>
    </row>
    <row r="21" spans="2:8" ht="18" x14ac:dyDescent="0.25">
      <c r="B21" s="11"/>
      <c r="C21" s="38"/>
      <c r="D21" s="32"/>
      <c r="E21" s="33"/>
      <c r="F21" s="36"/>
      <c r="G21" s="36"/>
      <c r="H21" s="12"/>
    </row>
    <row r="22" spans="2:8" ht="18" x14ac:dyDescent="0.25">
      <c r="B22" s="11"/>
      <c r="C22" s="64" t="s">
        <v>16</v>
      </c>
      <c r="D22" s="64"/>
      <c r="E22" s="64"/>
      <c r="F22" s="64"/>
      <c r="G22" s="64"/>
      <c r="H22" s="12"/>
    </row>
    <row r="23" spans="2:8" ht="15.75" x14ac:dyDescent="0.25">
      <c r="B23" s="11"/>
      <c r="C23" s="59" t="s">
        <v>17</v>
      </c>
      <c r="D23" s="59"/>
      <c r="E23" s="59"/>
      <c r="F23" s="59"/>
      <c r="G23" s="36"/>
      <c r="H23" s="12"/>
    </row>
    <row r="24" spans="2:8" ht="16.5" x14ac:dyDescent="0.25">
      <c r="B24" s="11"/>
      <c r="C24" s="62" t="s">
        <v>18</v>
      </c>
      <c r="D24" s="62"/>
      <c r="E24" s="62"/>
      <c r="F24" s="62"/>
      <c r="G24" s="62"/>
      <c r="H24" s="12"/>
    </row>
    <row r="25" spans="2:8" ht="15.75" x14ac:dyDescent="0.25">
      <c r="B25" s="11"/>
      <c r="C25" s="39"/>
      <c r="D25" s="32"/>
      <c r="E25" s="33"/>
      <c r="F25" s="36"/>
      <c r="G25" s="36"/>
      <c r="H25" s="12"/>
    </row>
    <row r="26" spans="2:8" ht="15.75" x14ac:dyDescent="0.25">
      <c r="B26" s="11"/>
      <c r="C26" s="39"/>
      <c r="D26" s="32"/>
      <c r="E26" s="33"/>
      <c r="F26" s="36"/>
      <c r="G26" s="36"/>
      <c r="H26" s="12"/>
    </row>
    <row r="27" spans="2:8" ht="15.75" x14ac:dyDescent="0.25">
      <c r="B27" s="11"/>
      <c r="C27" s="61"/>
      <c r="D27" s="61"/>
      <c r="E27" s="61"/>
      <c r="F27" s="61"/>
      <c r="G27" s="36"/>
      <c r="H27" s="12"/>
    </row>
    <row r="28" spans="2:8" ht="15.75" x14ac:dyDescent="0.25">
      <c r="B28" s="11"/>
      <c r="C28" s="37"/>
      <c r="D28" s="32"/>
      <c r="E28" s="33"/>
      <c r="F28" s="36"/>
      <c r="G28" s="36"/>
      <c r="H28" s="12"/>
    </row>
    <row r="29" spans="2:8" x14ac:dyDescent="0.25">
      <c r="B29" s="9"/>
      <c r="C29" s="40"/>
      <c r="D29" s="32"/>
      <c r="E29" s="33"/>
      <c r="F29" s="34"/>
      <c r="G29" s="34"/>
      <c r="H29" s="10"/>
    </row>
    <row r="30" spans="2:8" x14ac:dyDescent="0.25">
      <c r="B30" s="9"/>
      <c r="C30" s="40"/>
      <c r="D30" s="32"/>
      <c r="E30" s="33"/>
      <c r="F30" s="34"/>
      <c r="G30" s="34"/>
      <c r="H30" s="10"/>
    </row>
    <row r="31" spans="2:8" x14ac:dyDescent="0.25">
      <c r="B31" s="9"/>
      <c r="C31" s="40"/>
      <c r="D31" s="32"/>
      <c r="E31" s="33"/>
      <c r="F31" s="34"/>
      <c r="G31" s="34"/>
      <c r="H31" s="10"/>
    </row>
    <row r="32" spans="2:8" x14ac:dyDescent="0.25">
      <c r="B32" s="9"/>
      <c r="C32" s="13" t="s">
        <v>92</v>
      </c>
      <c r="G32" s="41" t="s">
        <v>90</v>
      </c>
      <c r="H32" s="14" t="s">
        <v>91</v>
      </c>
    </row>
    <row r="33" spans="1:15" s="47" customFormat="1" ht="15.75" thickBot="1" x14ac:dyDescent="0.3">
      <c r="B33" s="15"/>
      <c r="C33" s="16"/>
      <c r="D33" s="17"/>
      <c r="E33" s="18"/>
      <c r="F33" s="19"/>
      <c r="G33" s="19"/>
      <c r="H33" s="20"/>
      <c r="I33" s="50"/>
    </row>
    <row r="34" spans="1:15" s="23" customFormat="1" x14ac:dyDescent="0.25">
      <c r="A34" s="23">
        <v>1</v>
      </c>
      <c r="B34" s="21"/>
      <c r="C34" s="22"/>
      <c r="G34" s="24"/>
      <c r="H34" s="25"/>
      <c r="I34" s="24"/>
    </row>
    <row r="35" spans="1:15" x14ac:dyDescent="0.25">
      <c r="A35">
        <v>1</v>
      </c>
      <c r="B35" s="26"/>
      <c r="C35" s="13" t="s">
        <v>19</v>
      </c>
      <c r="D35" s="42" t="s">
        <v>0</v>
      </c>
      <c r="E35" s="43"/>
      <c r="F35" s="43"/>
      <c r="G35" s="2" t="s">
        <v>65</v>
      </c>
      <c r="H35" s="27">
        <f>+H43+H62+H69+H77+H128</f>
        <v>0</v>
      </c>
    </row>
    <row r="36" spans="1:15" x14ac:dyDescent="0.25">
      <c r="A36">
        <v>1</v>
      </c>
      <c r="B36" s="26"/>
      <c r="D36" s="42"/>
      <c r="E36" s="43"/>
      <c r="F36" s="43"/>
      <c r="H36" s="28"/>
      <c r="O36" s="2"/>
    </row>
    <row r="37" spans="1:15" x14ac:dyDescent="0.25">
      <c r="A37">
        <v>1</v>
      </c>
      <c r="B37" s="26"/>
      <c r="C37" s="13" t="s">
        <v>20</v>
      </c>
      <c r="D37" s="43" t="s">
        <v>21</v>
      </c>
      <c r="E37" s="43"/>
      <c r="F37" s="43"/>
      <c r="H37" s="28"/>
      <c r="O37" s="2"/>
    </row>
    <row r="38" spans="1:15" x14ac:dyDescent="0.25">
      <c r="A38">
        <v>1</v>
      </c>
      <c r="B38" s="26"/>
      <c r="D38" s="43" t="s">
        <v>93</v>
      </c>
      <c r="E38" s="43" t="s">
        <v>1</v>
      </c>
      <c r="F38" s="43">
        <v>1</v>
      </c>
      <c r="H38" s="28">
        <f t="shared" ref="H38:H39" si="0">+G38*F38</f>
        <v>0</v>
      </c>
    </row>
    <row r="39" spans="1:15" x14ac:dyDescent="0.25">
      <c r="A39">
        <v>1</v>
      </c>
      <c r="B39" s="26"/>
      <c r="D39" s="44" t="s">
        <v>95</v>
      </c>
      <c r="E39" s="43" t="s">
        <v>1</v>
      </c>
      <c r="F39" s="43">
        <v>1</v>
      </c>
      <c r="H39" s="28">
        <f t="shared" si="0"/>
        <v>0</v>
      </c>
      <c r="I39" s="29"/>
    </row>
    <row r="40" spans="1:15" x14ac:dyDescent="0.25">
      <c r="A40">
        <v>1</v>
      </c>
      <c r="B40" s="26"/>
      <c r="D40" s="43" t="s">
        <v>22</v>
      </c>
      <c r="E40" s="43" t="s">
        <v>1</v>
      </c>
      <c r="F40" s="43">
        <v>1</v>
      </c>
      <c r="H40" s="28">
        <f t="shared" ref="H40:H61" si="1">+G40*F40</f>
        <v>0</v>
      </c>
    </row>
    <row r="41" spans="1:15" x14ac:dyDescent="0.25">
      <c r="A41">
        <v>1</v>
      </c>
      <c r="B41" s="26"/>
      <c r="D41" s="44" t="s">
        <v>94</v>
      </c>
      <c r="E41" s="43" t="s">
        <v>1</v>
      </c>
      <c r="F41" s="43">
        <v>1</v>
      </c>
      <c r="H41" s="28">
        <f t="shared" si="1"/>
        <v>0</v>
      </c>
      <c r="I41" s="29"/>
    </row>
    <row r="42" spans="1:15" x14ac:dyDescent="0.25">
      <c r="B42" s="26"/>
      <c r="D42" s="43" t="s">
        <v>2</v>
      </c>
      <c r="E42" s="43" t="s">
        <v>1</v>
      </c>
      <c r="F42" s="43">
        <v>1</v>
      </c>
      <c r="H42" s="28">
        <f t="shared" si="1"/>
        <v>0</v>
      </c>
    </row>
    <row r="43" spans="1:15" x14ac:dyDescent="0.25">
      <c r="B43" s="26"/>
      <c r="D43" s="43"/>
      <c r="E43" s="43"/>
      <c r="F43" s="43"/>
      <c r="G43" s="2" t="s">
        <v>64</v>
      </c>
      <c r="H43" s="27">
        <f>SUM(H38:H42)</f>
        <v>0</v>
      </c>
    </row>
    <row r="44" spans="1:15" x14ac:dyDescent="0.25">
      <c r="A44">
        <v>1</v>
      </c>
      <c r="B44" s="26"/>
      <c r="D44" s="43"/>
      <c r="E44" s="43"/>
      <c r="F44" s="43"/>
      <c r="H44" s="28"/>
    </row>
    <row r="45" spans="1:15" x14ac:dyDescent="0.25">
      <c r="B45" s="26"/>
      <c r="C45" s="13" t="s">
        <v>23</v>
      </c>
      <c r="D45" s="43" t="s">
        <v>24</v>
      </c>
      <c r="E45" s="43"/>
      <c r="F45" s="43"/>
      <c r="H45" s="28"/>
    </row>
    <row r="46" spans="1:15" x14ac:dyDescent="0.25">
      <c r="B46" s="26"/>
      <c r="C46" s="45"/>
      <c r="D46" s="43" t="s">
        <v>96</v>
      </c>
      <c r="E46" s="43" t="s">
        <v>1</v>
      </c>
      <c r="F46" s="43">
        <v>152</v>
      </c>
      <c r="H46" s="28">
        <f t="shared" si="1"/>
        <v>0</v>
      </c>
    </row>
    <row r="47" spans="1:15" x14ac:dyDescent="0.25">
      <c r="B47" s="26"/>
      <c r="C47" s="45"/>
      <c r="D47" s="43" t="s">
        <v>97</v>
      </c>
      <c r="E47" s="43" t="s">
        <v>1</v>
      </c>
      <c r="F47" s="43">
        <v>34</v>
      </c>
      <c r="H47" s="28">
        <f t="shared" si="1"/>
        <v>0</v>
      </c>
    </row>
    <row r="48" spans="1:15" x14ac:dyDescent="0.25">
      <c r="B48" s="26"/>
      <c r="C48" s="45"/>
      <c r="D48" s="43" t="s">
        <v>98</v>
      </c>
      <c r="E48" s="43" t="s">
        <v>1</v>
      </c>
      <c r="F48" s="43">
        <v>23</v>
      </c>
      <c r="H48" s="28">
        <f t="shared" si="1"/>
        <v>0</v>
      </c>
    </row>
    <row r="49" spans="2:8" x14ac:dyDescent="0.25">
      <c r="B49" s="26"/>
      <c r="D49" s="43" t="s">
        <v>99</v>
      </c>
      <c r="E49" s="43" t="s">
        <v>1</v>
      </c>
      <c r="F49" s="43">
        <v>10</v>
      </c>
      <c r="H49" s="28">
        <f t="shared" si="1"/>
        <v>0</v>
      </c>
    </row>
    <row r="50" spans="2:8" x14ac:dyDescent="0.25">
      <c r="B50" s="26"/>
      <c r="D50" s="43" t="s">
        <v>100</v>
      </c>
      <c r="E50" s="43" t="s">
        <v>1</v>
      </c>
      <c r="F50" s="43">
        <v>18</v>
      </c>
      <c r="H50" s="28">
        <f t="shared" si="1"/>
        <v>0</v>
      </c>
    </row>
    <row r="51" spans="2:8" x14ac:dyDescent="0.25">
      <c r="B51" s="26"/>
      <c r="D51" s="43" t="s">
        <v>101</v>
      </c>
      <c r="E51" s="43" t="s">
        <v>1</v>
      </c>
      <c r="F51" s="43">
        <v>16</v>
      </c>
      <c r="H51" s="28">
        <f t="shared" si="1"/>
        <v>0</v>
      </c>
    </row>
    <row r="52" spans="2:8" x14ac:dyDescent="0.25">
      <c r="B52" s="26"/>
      <c r="D52" s="43" t="s">
        <v>102</v>
      </c>
      <c r="E52" s="43" t="s">
        <v>1</v>
      </c>
      <c r="F52" s="43">
        <v>2</v>
      </c>
      <c r="H52" s="28">
        <f t="shared" si="1"/>
        <v>0</v>
      </c>
    </row>
    <row r="53" spans="2:8" x14ac:dyDescent="0.25">
      <c r="B53" s="26"/>
      <c r="D53" s="43" t="s">
        <v>25</v>
      </c>
      <c r="E53" s="43" t="s">
        <v>1</v>
      </c>
      <c r="F53" s="43">
        <v>19</v>
      </c>
      <c r="H53" s="28">
        <f t="shared" si="1"/>
        <v>0</v>
      </c>
    </row>
    <row r="54" spans="2:8" x14ac:dyDescent="0.25">
      <c r="B54" s="26"/>
      <c r="D54" s="43" t="s">
        <v>26</v>
      </c>
      <c r="E54" s="43" t="s">
        <v>1</v>
      </c>
      <c r="F54" s="43">
        <v>10</v>
      </c>
      <c r="H54" s="28">
        <f t="shared" si="1"/>
        <v>0</v>
      </c>
    </row>
    <row r="55" spans="2:8" x14ac:dyDescent="0.25">
      <c r="B55" s="26"/>
      <c r="D55" s="43" t="s">
        <v>103</v>
      </c>
      <c r="E55" s="43" t="s">
        <v>1</v>
      </c>
      <c r="F55" s="43">
        <v>30</v>
      </c>
      <c r="H55" s="28">
        <f t="shared" si="1"/>
        <v>0</v>
      </c>
    </row>
    <row r="56" spans="2:8" x14ac:dyDescent="0.25">
      <c r="B56" s="26"/>
      <c r="D56" s="43" t="s">
        <v>27</v>
      </c>
      <c r="E56" s="43" t="s">
        <v>1</v>
      </c>
      <c r="F56" s="43">
        <v>4</v>
      </c>
      <c r="H56" s="28">
        <f t="shared" si="1"/>
        <v>0</v>
      </c>
    </row>
    <row r="57" spans="2:8" x14ac:dyDescent="0.25">
      <c r="B57" s="26"/>
      <c r="D57" s="43" t="s">
        <v>142</v>
      </c>
      <c r="E57" s="43" t="s">
        <v>1</v>
      </c>
      <c r="F57" s="43">
        <v>2</v>
      </c>
      <c r="H57" s="28">
        <f t="shared" ref="H57:H58" si="2">+G57*F57</f>
        <v>0</v>
      </c>
    </row>
    <row r="58" spans="2:8" x14ac:dyDescent="0.25">
      <c r="B58" s="26"/>
      <c r="D58" s="43" t="s">
        <v>143</v>
      </c>
      <c r="E58" s="43" t="s">
        <v>1</v>
      </c>
      <c r="F58" s="43">
        <v>3</v>
      </c>
      <c r="H58" s="28">
        <f t="shared" si="2"/>
        <v>0</v>
      </c>
    </row>
    <row r="59" spans="2:8" x14ac:dyDescent="0.25">
      <c r="B59" s="26"/>
      <c r="D59" s="43" t="s">
        <v>66</v>
      </c>
      <c r="E59" s="43" t="s">
        <v>1</v>
      </c>
      <c r="F59" s="43">
        <v>56</v>
      </c>
      <c r="H59" s="28">
        <f t="shared" si="1"/>
        <v>0</v>
      </c>
    </row>
    <row r="60" spans="2:8" x14ac:dyDescent="0.25">
      <c r="B60" s="26"/>
      <c r="D60" s="43" t="s">
        <v>28</v>
      </c>
      <c r="E60" s="43" t="s">
        <v>1</v>
      </c>
      <c r="F60" s="43">
        <v>72</v>
      </c>
      <c r="H60" s="28">
        <f t="shared" si="1"/>
        <v>0</v>
      </c>
    </row>
    <row r="61" spans="2:8" x14ac:dyDescent="0.25">
      <c r="B61" s="26"/>
      <c r="D61" s="43" t="s">
        <v>29</v>
      </c>
      <c r="E61" s="43" t="s">
        <v>1</v>
      </c>
      <c r="F61" s="43">
        <v>1</v>
      </c>
      <c r="H61" s="28">
        <f t="shared" si="1"/>
        <v>0</v>
      </c>
    </row>
    <row r="62" spans="2:8" x14ac:dyDescent="0.25">
      <c r="B62" s="26"/>
      <c r="D62" s="43"/>
      <c r="E62" s="43"/>
      <c r="F62" s="43"/>
      <c r="G62" s="2" t="s">
        <v>74</v>
      </c>
      <c r="H62" s="27">
        <f>SUM(H46:H61)</f>
        <v>0</v>
      </c>
    </row>
    <row r="63" spans="2:8" x14ac:dyDescent="0.25">
      <c r="B63" s="26"/>
      <c r="D63" s="43"/>
      <c r="E63" s="43"/>
      <c r="F63" s="43"/>
      <c r="H63" s="28"/>
    </row>
    <row r="64" spans="2:8" x14ac:dyDescent="0.25">
      <c r="B64" s="26"/>
      <c r="C64" s="13" t="s">
        <v>30</v>
      </c>
      <c r="D64" s="43" t="s">
        <v>31</v>
      </c>
      <c r="E64" s="43"/>
      <c r="F64" s="43"/>
      <c r="H64" s="28"/>
    </row>
    <row r="65" spans="2:15" x14ac:dyDescent="0.25">
      <c r="B65" s="26"/>
      <c r="D65" s="43" t="s">
        <v>11</v>
      </c>
      <c r="E65" s="43" t="s">
        <v>1</v>
      </c>
      <c r="F65" s="43">
        <v>40</v>
      </c>
      <c r="H65" s="28">
        <f t="shared" ref="H65:H68" si="3">+G65*F65</f>
        <v>0</v>
      </c>
    </row>
    <row r="66" spans="2:15" x14ac:dyDescent="0.25">
      <c r="B66" s="26"/>
      <c r="D66" s="43" t="s">
        <v>10</v>
      </c>
      <c r="E66" s="43" t="s">
        <v>1</v>
      </c>
      <c r="F66" s="43">
        <v>5</v>
      </c>
      <c r="H66" s="28">
        <f t="shared" si="3"/>
        <v>0</v>
      </c>
      <c r="O66" s="2"/>
    </row>
    <row r="67" spans="2:15" x14ac:dyDescent="0.25">
      <c r="B67" s="26"/>
      <c r="D67" s="43" t="s">
        <v>32</v>
      </c>
      <c r="E67" s="43" t="s">
        <v>1</v>
      </c>
      <c r="F67" s="43">
        <v>3</v>
      </c>
      <c r="H67" s="28">
        <f t="shared" si="3"/>
        <v>0</v>
      </c>
    </row>
    <row r="68" spans="2:15" x14ac:dyDescent="0.25">
      <c r="B68" s="26"/>
      <c r="D68" s="43" t="s">
        <v>2</v>
      </c>
      <c r="E68" s="43" t="s">
        <v>1</v>
      </c>
      <c r="F68" s="43">
        <v>1</v>
      </c>
      <c r="H68" s="28">
        <f t="shared" si="3"/>
        <v>0</v>
      </c>
    </row>
    <row r="69" spans="2:15" x14ac:dyDescent="0.25">
      <c r="B69" s="26"/>
      <c r="D69" s="43"/>
      <c r="E69" s="43"/>
      <c r="F69" s="43"/>
      <c r="G69" s="2" t="s">
        <v>72</v>
      </c>
      <c r="H69" s="27">
        <f>SUM(H65:H68)</f>
        <v>0</v>
      </c>
    </row>
    <row r="70" spans="2:15" x14ac:dyDescent="0.25">
      <c r="B70" s="26"/>
      <c r="D70" s="43"/>
      <c r="E70" s="43"/>
      <c r="F70" s="43"/>
      <c r="H70" s="28"/>
    </row>
    <row r="71" spans="2:15" x14ac:dyDescent="0.25">
      <c r="B71" s="26"/>
      <c r="C71" s="13" t="s">
        <v>33</v>
      </c>
      <c r="D71" s="43" t="s">
        <v>5</v>
      </c>
      <c r="E71" s="43"/>
      <c r="F71" s="43"/>
      <c r="H71" s="28"/>
    </row>
    <row r="72" spans="2:15" x14ac:dyDescent="0.25">
      <c r="B72" s="26"/>
      <c r="D72" s="43" t="s">
        <v>80</v>
      </c>
      <c r="E72" s="43" t="s">
        <v>34</v>
      </c>
      <c r="F72" s="43"/>
      <c r="H72" s="28">
        <f>+G72*F72</f>
        <v>0</v>
      </c>
    </row>
    <row r="73" spans="2:15" x14ac:dyDescent="0.25">
      <c r="B73" s="26"/>
      <c r="D73" s="43" t="s">
        <v>81</v>
      </c>
      <c r="E73" s="43" t="s">
        <v>34</v>
      </c>
      <c r="F73" s="43"/>
      <c r="H73" s="28">
        <f t="shared" ref="H73" si="4">+G73*F73</f>
        <v>0</v>
      </c>
    </row>
    <row r="74" spans="2:15" x14ac:dyDescent="0.25">
      <c r="B74" s="26"/>
      <c r="D74" s="43" t="s">
        <v>35</v>
      </c>
      <c r="E74" s="43" t="s">
        <v>1</v>
      </c>
      <c r="F74" s="43"/>
      <c r="H74" s="28">
        <f t="shared" ref="H74:H76" si="5">+G74*F74</f>
        <v>0</v>
      </c>
    </row>
    <row r="75" spans="2:15" x14ac:dyDescent="0.25">
      <c r="B75" s="26"/>
      <c r="D75" s="43" t="s">
        <v>104</v>
      </c>
      <c r="E75" s="43" t="s">
        <v>34</v>
      </c>
      <c r="F75" s="43"/>
      <c r="H75" s="28">
        <f t="shared" si="5"/>
        <v>0</v>
      </c>
    </row>
    <row r="76" spans="2:15" x14ac:dyDescent="0.25">
      <c r="B76" s="26"/>
      <c r="D76" s="43" t="s">
        <v>2</v>
      </c>
      <c r="E76" s="43" t="s">
        <v>1</v>
      </c>
      <c r="F76" s="43">
        <v>1</v>
      </c>
      <c r="H76" s="28">
        <f t="shared" si="5"/>
        <v>0</v>
      </c>
    </row>
    <row r="77" spans="2:15" x14ac:dyDescent="0.25">
      <c r="B77" s="26"/>
      <c r="D77" s="43"/>
      <c r="E77" s="43"/>
      <c r="F77" s="43"/>
      <c r="G77" s="2" t="s">
        <v>73</v>
      </c>
      <c r="H77" s="27">
        <f>SUM(H72:H76)</f>
        <v>0</v>
      </c>
    </row>
    <row r="78" spans="2:15" x14ac:dyDescent="0.25">
      <c r="B78" s="26"/>
      <c r="D78" s="43"/>
      <c r="E78" s="43"/>
      <c r="F78" s="43"/>
      <c r="H78" s="28"/>
    </row>
    <row r="79" spans="2:15" x14ac:dyDescent="0.25">
      <c r="B79" s="26"/>
      <c r="C79" s="13" t="s">
        <v>36</v>
      </c>
      <c r="D79" s="43" t="s">
        <v>6</v>
      </c>
      <c r="E79" s="43"/>
      <c r="F79" s="43"/>
      <c r="H79" s="28"/>
    </row>
    <row r="80" spans="2:15" x14ac:dyDescent="0.25">
      <c r="B80" s="26"/>
      <c r="D80" s="43" t="s">
        <v>67</v>
      </c>
      <c r="E80" s="43" t="s">
        <v>1</v>
      </c>
      <c r="F80" s="43">
        <v>117</v>
      </c>
      <c r="H80" s="28">
        <f t="shared" ref="H80:H127" si="6">+G80*F80</f>
        <v>0</v>
      </c>
    </row>
    <row r="81" spans="2:8" x14ac:dyDescent="0.25">
      <c r="B81" s="26"/>
      <c r="D81" s="43" t="s">
        <v>68</v>
      </c>
      <c r="E81" s="43" t="s">
        <v>1</v>
      </c>
      <c r="F81" s="43">
        <v>12</v>
      </c>
      <c r="H81" s="28">
        <f t="shared" si="6"/>
        <v>0</v>
      </c>
    </row>
    <row r="82" spans="2:8" x14ac:dyDescent="0.25">
      <c r="B82" s="26"/>
      <c r="C82" s="45"/>
      <c r="D82" s="43" t="s">
        <v>105</v>
      </c>
      <c r="E82" s="43" t="s">
        <v>1</v>
      </c>
      <c r="F82" s="43">
        <v>25</v>
      </c>
      <c r="H82" s="28">
        <f t="shared" ref="H82" si="7">+G82*F82</f>
        <v>0</v>
      </c>
    </row>
    <row r="83" spans="2:8" x14ac:dyDescent="0.25">
      <c r="B83" s="26"/>
      <c r="C83" s="45"/>
      <c r="D83" s="43" t="s">
        <v>106</v>
      </c>
      <c r="E83" s="43" t="s">
        <v>1</v>
      </c>
      <c r="F83" s="43">
        <v>42</v>
      </c>
      <c r="H83" s="28">
        <f t="shared" si="6"/>
        <v>0</v>
      </c>
    </row>
    <row r="84" spans="2:8" x14ac:dyDescent="0.25">
      <c r="B84" s="26"/>
      <c r="C84" s="45"/>
      <c r="D84" s="43" t="s">
        <v>107</v>
      </c>
      <c r="E84" s="43" t="s">
        <v>1</v>
      </c>
      <c r="F84" s="43">
        <v>3</v>
      </c>
      <c r="H84" s="28">
        <f t="shared" si="6"/>
        <v>0</v>
      </c>
    </row>
    <row r="85" spans="2:8" x14ac:dyDescent="0.25">
      <c r="B85" s="26"/>
      <c r="C85" s="45"/>
      <c r="D85" s="43" t="s">
        <v>108</v>
      </c>
      <c r="E85" s="43" t="s">
        <v>1</v>
      </c>
      <c r="F85" s="43">
        <v>5</v>
      </c>
      <c r="H85" s="28">
        <f t="shared" si="6"/>
        <v>0</v>
      </c>
    </row>
    <row r="86" spans="2:8" x14ac:dyDescent="0.25">
      <c r="B86" s="26"/>
      <c r="D86" s="43" t="s">
        <v>109</v>
      </c>
      <c r="E86" s="43" t="s">
        <v>1</v>
      </c>
      <c r="F86" s="43">
        <v>1</v>
      </c>
      <c r="H86" s="28">
        <f t="shared" si="6"/>
        <v>0</v>
      </c>
    </row>
    <row r="87" spans="2:8" x14ac:dyDescent="0.25">
      <c r="B87" s="26"/>
      <c r="D87" s="43" t="s">
        <v>110</v>
      </c>
      <c r="E87" s="43" t="s">
        <v>1</v>
      </c>
      <c r="F87" s="43">
        <v>1</v>
      </c>
      <c r="H87" s="28">
        <f t="shared" si="6"/>
        <v>0</v>
      </c>
    </row>
    <row r="88" spans="2:8" x14ac:dyDescent="0.25">
      <c r="B88" s="26"/>
      <c r="D88" s="43" t="s">
        <v>111</v>
      </c>
      <c r="E88" s="43" t="s">
        <v>1</v>
      </c>
      <c r="F88" s="43">
        <v>1</v>
      </c>
      <c r="H88" s="28">
        <f t="shared" si="6"/>
        <v>0</v>
      </c>
    </row>
    <row r="89" spans="2:8" x14ac:dyDescent="0.25">
      <c r="B89" s="26"/>
      <c r="D89" s="43" t="s">
        <v>112</v>
      </c>
      <c r="E89" s="43" t="s">
        <v>1</v>
      </c>
      <c r="F89" s="43">
        <v>1</v>
      </c>
      <c r="H89" s="28">
        <f t="shared" si="6"/>
        <v>0</v>
      </c>
    </row>
    <row r="90" spans="2:8" x14ac:dyDescent="0.25">
      <c r="B90" s="26"/>
      <c r="D90" s="43" t="s">
        <v>113</v>
      </c>
      <c r="E90" s="43" t="s">
        <v>1</v>
      </c>
      <c r="F90" s="43">
        <v>1</v>
      </c>
      <c r="H90" s="28">
        <f t="shared" si="6"/>
        <v>0</v>
      </c>
    </row>
    <row r="91" spans="2:8" x14ac:dyDescent="0.25">
      <c r="B91" s="26"/>
      <c r="D91" s="43" t="s">
        <v>114</v>
      </c>
      <c r="E91" s="43" t="s">
        <v>1</v>
      </c>
      <c r="F91" s="43">
        <v>1</v>
      </c>
      <c r="H91" s="28">
        <f t="shared" si="6"/>
        <v>0</v>
      </c>
    </row>
    <row r="92" spans="2:8" x14ac:dyDescent="0.25">
      <c r="B92" s="26"/>
      <c r="D92" s="43" t="s">
        <v>115</v>
      </c>
      <c r="E92" s="43" t="s">
        <v>1</v>
      </c>
      <c r="F92" s="43">
        <v>1</v>
      </c>
      <c r="H92" s="28">
        <f t="shared" si="6"/>
        <v>0</v>
      </c>
    </row>
    <row r="93" spans="2:8" x14ac:dyDescent="0.25">
      <c r="B93" s="26"/>
      <c r="D93" s="43" t="s">
        <v>116</v>
      </c>
      <c r="E93" s="43" t="s">
        <v>1</v>
      </c>
      <c r="F93" s="43">
        <v>1</v>
      </c>
      <c r="H93" s="28">
        <f t="shared" si="6"/>
        <v>0</v>
      </c>
    </row>
    <row r="94" spans="2:8" x14ac:dyDescent="0.25">
      <c r="B94" s="26"/>
      <c r="D94" s="43" t="s">
        <v>117</v>
      </c>
      <c r="E94" s="43" t="s">
        <v>1</v>
      </c>
      <c r="F94" s="43">
        <v>1</v>
      </c>
      <c r="H94" s="28">
        <f t="shared" si="6"/>
        <v>0</v>
      </c>
    </row>
    <row r="95" spans="2:8" x14ac:dyDescent="0.25">
      <c r="B95" s="26"/>
      <c r="D95" s="43" t="s">
        <v>118</v>
      </c>
      <c r="E95" s="43" t="s">
        <v>1</v>
      </c>
      <c r="F95" s="43">
        <v>1</v>
      </c>
      <c r="H95" s="28">
        <f t="shared" si="6"/>
        <v>0</v>
      </c>
    </row>
    <row r="96" spans="2:8" x14ac:dyDescent="0.25">
      <c r="B96" s="26"/>
      <c r="D96" s="43" t="s">
        <v>119</v>
      </c>
      <c r="E96" s="43" t="s">
        <v>1</v>
      </c>
      <c r="F96" s="43">
        <v>1</v>
      </c>
      <c r="H96" s="28">
        <f t="shared" si="6"/>
        <v>0</v>
      </c>
    </row>
    <row r="97" spans="2:8" x14ac:dyDescent="0.25">
      <c r="B97" s="26"/>
      <c r="D97" s="43" t="s">
        <v>120</v>
      </c>
      <c r="E97" s="43" t="s">
        <v>1</v>
      </c>
      <c r="F97" s="43">
        <v>1</v>
      </c>
      <c r="H97" s="28">
        <f t="shared" si="6"/>
        <v>0</v>
      </c>
    </row>
    <row r="98" spans="2:8" x14ac:dyDescent="0.25">
      <c r="B98" s="26"/>
      <c r="D98" s="43" t="s">
        <v>121</v>
      </c>
      <c r="E98" s="43" t="s">
        <v>1</v>
      </c>
      <c r="F98" s="43">
        <v>1</v>
      </c>
      <c r="H98" s="28">
        <f t="shared" si="6"/>
        <v>0</v>
      </c>
    </row>
    <row r="99" spans="2:8" x14ac:dyDescent="0.25">
      <c r="B99" s="26"/>
      <c r="D99" s="43" t="s">
        <v>122</v>
      </c>
      <c r="E99" s="43" t="s">
        <v>1</v>
      </c>
      <c r="F99" s="43">
        <v>1</v>
      </c>
      <c r="H99" s="28">
        <f t="shared" si="6"/>
        <v>0</v>
      </c>
    </row>
    <row r="100" spans="2:8" x14ac:dyDescent="0.25">
      <c r="B100" s="26"/>
      <c r="D100" s="43" t="s">
        <v>123</v>
      </c>
      <c r="E100" s="43" t="s">
        <v>1</v>
      </c>
      <c r="F100" s="43">
        <v>1</v>
      </c>
      <c r="H100" s="28">
        <f t="shared" si="6"/>
        <v>0</v>
      </c>
    </row>
    <row r="101" spans="2:8" x14ac:dyDescent="0.25">
      <c r="B101" s="26"/>
      <c r="D101" s="43" t="s">
        <v>37</v>
      </c>
      <c r="E101" s="43" t="s">
        <v>1</v>
      </c>
      <c r="F101" s="43">
        <v>2</v>
      </c>
      <c r="H101" s="28">
        <f t="shared" si="6"/>
        <v>0</v>
      </c>
    </row>
    <row r="102" spans="2:8" x14ac:dyDescent="0.25">
      <c r="B102" s="26"/>
      <c r="D102" s="43" t="s">
        <v>136</v>
      </c>
      <c r="E102" s="43" t="s">
        <v>1</v>
      </c>
      <c r="F102" s="43">
        <v>1</v>
      </c>
      <c r="H102" s="28">
        <f t="shared" si="6"/>
        <v>0</v>
      </c>
    </row>
    <row r="103" spans="2:8" x14ac:dyDescent="0.25">
      <c r="B103" s="26"/>
      <c r="D103" s="43" t="s">
        <v>137</v>
      </c>
      <c r="E103" s="43" t="s">
        <v>1</v>
      </c>
      <c r="F103" s="43">
        <v>1</v>
      </c>
      <c r="H103" s="28">
        <f t="shared" si="6"/>
        <v>0</v>
      </c>
    </row>
    <row r="104" spans="2:8" x14ac:dyDescent="0.25">
      <c r="B104" s="26"/>
      <c r="D104" s="43" t="s">
        <v>147</v>
      </c>
      <c r="E104" s="43" t="s">
        <v>1</v>
      </c>
      <c r="F104" s="43">
        <v>1</v>
      </c>
      <c r="H104" s="28">
        <f t="shared" ref="H104:H105" si="8">+G104*F104</f>
        <v>0</v>
      </c>
    </row>
    <row r="105" spans="2:8" x14ac:dyDescent="0.25">
      <c r="B105" s="26"/>
      <c r="D105" s="43" t="s">
        <v>148</v>
      </c>
      <c r="E105" s="43" t="s">
        <v>1</v>
      </c>
      <c r="F105" s="43">
        <v>1</v>
      </c>
      <c r="H105" s="28">
        <f t="shared" si="8"/>
        <v>0</v>
      </c>
    </row>
    <row r="106" spans="2:8" x14ac:dyDescent="0.25">
      <c r="B106" s="26"/>
      <c r="D106" s="43" t="s">
        <v>138</v>
      </c>
      <c r="E106" s="43" t="s">
        <v>1</v>
      </c>
      <c r="F106" s="43">
        <v>1</v>
      </c>
      <c r="H106" s="28">
        <f t="shared" si="6"/>
        <v>0</v>
      </c>
    </row>
    <row r="107" spans="2:8" x14ac:dyDescent="0.25">
      <c r="B107" s="26"/>
      <c r="D107" s="43" t="s">
        <v>139</v>
      </c>
      <c r="E107" s="43" t="s">
        <v>1</v>
      </c>
      <c r="F107" s="43">
        <v>52</v>
      </c>
      <c r="H107" s="28">
        <f t="shared" si="6"/>
        <v>0</v>
      </c>
    </row>
    <row r="108" spans="2:8" x14ac:dyDescent="0.25">
      <c r="B108" s="26"/>
      <c r="D108" s="43" t="s">
        <v>79</v>
      </c>
      <c r="E108" s="43" t="s">
        <v>1</v>
      </c>
      <c r="F108" s="43">
        <v>1</v>
      </c>
      <c r="H108" s="28">
        <f t="shared" ref="H108" si="9">+G108*F108</f>
        <v>0</v>
      </c>
    </row>
    <row r="109" spans="2:8" x14ac:dyDescent="0.25">
      <c r="B109" s="26"/>
      <c r="D109" s="43" t="s">
        <v>140</v>
      </c>
      <c r="E109" s="43" t="s">
        <v>1</v>
      </c>
      <c r="F109" s="43">
        <v>2</v>
      </c>
      <c r="H109" s="28">
        <f t="shared" si="6"/>
        <v>0</v>
      </c>
    </row>
    <row r="110" spans="2:8" x14ac:dyDescent="0.25">
      <c r="B110" s="26"/>
      <c r="D110" s="43" t="s">
        <v>141</v>
      </c>
      <c r="E110" s="43" t="s">
        <v>1</v>
      </c>
      <c r="F110" s="43">
        <v>6</v>
      </c>
      <c r="H110" s="28">
        <f t="shared" ref="H110" si="10">+G110*F110</f>
        <v>0</v>
      </c>
    </row>
    <row r="111" spans="2:8" x14ac:dyDescent="0.25">
      <c r="B111" s="26"/>
      <c r="D111" s="43" t="s">
        <v>125</v>
      </c>
      <c r="E111" s="43" t="s">
        <v>1</v>
      </c>
      <c r="F111" s="43">
        <v>1</v>
      </c>
      <c r="H111" s="28">
        <f t="shared" ref="H111" si="11">+G111*F111</f>
        <v>0</v>
      </c>
    </row>
    <row r="112" spans="2:8" x14ac:dyDescent="0.25">
      <c r="B112" s="26"/>
      <c r="D112" s="43" t="s">
        <v>124</v>
      </c>
      <c r="E112" s="43" t="s">
        <v>1</v>
      </c>
      <c r="F112" s="43">
        <v>1</v>
      </c>
      <c r="H112" s="28">
        <f t="shared" si="6"/>
        <v>0</v>
      </c>
    </row>
    <row r="113" spans="2:8" x14ac:dyDescent="0.25">
      <c r="B113" s="26"/>
      <c r="D113" s="43" t="s">
        <v>126</v>
      </c>
      <c r="E113" s="43" t="s">
        <v>1</v>
      </c>
      <c r="F113" s="43">
        <v>1</v>
      </c>
      <c r="H113" s="28">
        <f t="shared" si="6"/>
        <v>0</v>
      </c>
    </row>
    <row r="114" spans="2:8" x14ac:dyDescent="0.25">
      <c r="B114" s="26"/>
      <c r="D114" s="43" t="s">
        <v>127</v>
      </c>
      <c r="E114" s="43" t="s">
        <v>1</v>
      </c>
      <c r="F114" s="43">
        <v>1</v>
      </c>
      <c r="H114" s="28">
        <f t="shared" si="6"/>
        <v>0</v>
      </c>
    </row>
    <row r="115" spans="2:8" x14ac:dyDescent="0.25">
      <c r="B115" s="26"/>
      <c r="D115" s="43" t="s">
        <v>128</v>
      </c>
      <c r="E115" s="43" t="s">
        <v>1</v>
      </c>
      <c r="F115" s="43">
        <v>1</v>
      </c>
      <c r="H115" s="28">
        <f t="shared" si="6"/>
        <v>0</v>
      </c>
    </row>
    <row r="116" spans="2:8" x14ac:dyDescent="0.25">
      <c r="B116" s="26"/>
      <c r="D116" s="43" t="s">
        <v>129</v>
      </c>
      <c r="E116" s="43" t="s">
        <v>1</v>
      </c>
      <c r="F116" s="43">
        <v>1</v>
      </c>
      <c r="H116" s="28">
        <f t="shared" si="6"/>
        <v>0</v>
      </c>
    </row>
    <row r="117" spans="2:8" x14ac:dyDescent="0.25">
      <c r="B117" s="26"/>
      <c r="D117" s="43" t="s">
        <v>130</v>
      </c>
      <c r="E117" s="43" t="s">
        <v>1</v>
      </c>
      <c r="F117" s="43">
        <v>1</v>
      </c>
      <c r="H117" s="28">
        <f t="shared" si="6"/>
        <v>0</v>
      </c>
    </row>
    <row r="118" spans="2:8" x14ac:dyDescent="0.25">
      <c r="B118" s="26"/>
      <c r="D118" s="43" t="s">
        <v>131</v>
      </c>
      <c r="E118" s="43" t="s">
        <v>1</v>
      </c>
      <c r="F118" s="43">
        <v>1</v>
      </c>
      <c r="H118" s="28">
        <f t="shared" si="6"/>
        <v>0</v>
      </c>
    </row>
    <row r="119" spans="2:8" x14ac:dyDescent="0.25">
      <c r="B119" s="26"/>
      <c r="D119" s="43" t="s">
        <v>132</v>
      </c>
      <c r="E119" s="43" t="s">
        <v>1</v>
      </c>
      <c r="F119" s="43">
        <v>1</v>
      </c>
      <c r="H119" s="28">
        <f t="shared" si="6"/>
        <v>0</v>
      </c>
    </row>
    <row r="120" spans="2:8" x14ac:dyDescent="0.25">
      <c r="B120" s="26"/>
      <c r="D120" s="43" t="s">
        <v>133</v>
      </c>
      <c r="E120" s="43" t="s">
        <v>1</v>
      </c>
      <c r="F120" s="43">
        <v>1</v>
      </c>
      <c r="H120" s="28">
        <f t="shared" si="6"/>
        <v>0</v>
      </c>
    </row>
    <row r="121" spans="2:8" x14ac:dyDescent="0.25">
      <c r="B121" s="26"/>
      <c r="D121" s="43" t="s">
        <v>134</v>
      </c>
      <c r="E121" s="43" t="s">
        <v>1</v>
      </c>
      <c r="F121" s="43">
        <v>1</v>
      </c>
      <c r="H121" s="28">
        <f t="shared" si="6"/>
        <v>0</v>
      </c>
    </row>
    <row r="122" spans="2:8" x14ac:dyDescent="0.25">
      <c r="B122" s="26"/>
      <c r="D122" s="43" t="s">
        <v>132</v>
      </c>
      <c r="E122" s="43" t="s">
        <v>1</v>
      </c>
      <c r="F122" s="43">
        <v>1</v>
      </c>
      <c r="H122" s="28">
        <f t="shared" si="6"/>
        <v>0</v>
      </c>
    </row>
    <row r="123" spans="2:8" x14ac:dyDescent="0.25">
      <c r="B123" s="26"/>
      <c r="D123" s="43" t="s">
        <v>135</v>
      </c>
      <c r="E123" s="43" t="s">
        <v>1</v>
      </c>
      <c r="F123" s="43">
        <v>1</v>
      </c>
      <c r="H123" s="28">
        <f t="shared" si="6"/>
        <v>0</v>
      </c>
    </row>
    <row r="124" spans="2:8" x14ac:dyDescent="0.25">
      <c r="B124" s="26"/>
      <c r="D124" s="43" t="s">
        <v>69</v>
      </c>
      <c r="E124" s="43" t="s">
        <v>1</v>
      </c>
      <c r="F124" s="43">
        <v>2</v>
      </c>
      <c r="H124" s="28">
        <f t="shared" si="6"/>
        <v>0</v>
      </c>
    </row>
    <row r="125" spans="2:8" x14ac:dyDescent="0.25">
      <c r="B125" s="26"/>
      <c r="D125" s="43" t="s">
        <v>70</v>
      </c>
      <c r="E125" s="43" t="s">
        <v>1</v>
      </c>
      <c r="F125" s="43">
        <v>2</v>
      </c>
      <c r="H125" s="28">
        <f t="shared" si="6"/>
        <v>0</v>
      </c>
    </row>
    <row r="126" spans="2:8" x14ac:dyDescent="0.25">
      <c r="B126" s="26"/>
      <c r="D126" s="43" t="s">
        <v>146</v>
      </c>
      <c r="E126" s="43" t="s">
        <v>1</v>
      </c>
      <c r="F126" s="43">
        <v>1</v>
      </c>
      <c r="H126" s="28">
        <f t="shared" ref="H126" si="12">+G126*F126</f>
        <v>0</v>
      </c>
    </row>
    <row r="127" spans="2:8" x14ac:dyDescent="0.25">
      <c r="B127" s="26"/>
      <c r="D127" s="43" t="s">
        <v>2</v>
      </c>
      <c r="E127" s="43" t="s">
        <v>1</v>
      </c>
      <c r="F127" s="43">
        <v>1</v>
      </c>
      <c r="H127" s="28">
        <f t="shared" si="6"/>
        <v>0</v>
      </c>
    </row>
    <row r="128" spans="2:8" x14ac:dyDescent="0.25">
      <c r="B128" s="26"/>
      <c r="D128" s="43"/>
      <c r="E128" s="43"/>
      <c r="F128" s="43"/>
      <c r="G128" s="2" t="s">
        <v>64</v>
      </c>
      <c r="H128" s="27">
        <f>SUM(H80:H127)</f>
        <v>0</v>
      </c>
    </row>
    <row r="129" spans="2:9" s="47" customFormat="1" ht="15.75" thickBot="1" x14ac:dyDescent="0.3">
      <c r="B129" s="30"/>
      <c r="C129" s="51" t="s">
        <v>9</v>
      </c>
      <c r="D129" s="52"/>
      <c r="E129" s="52"/>
      <c r="F129" s="52"/>
      <c r="G129" s="50"/>
      <c r="H129" s="53"/>
      <c r="I129" s="50"/>
    </row>
    <row r="130" spans="2:9" s="23" customFormat="1" x14ac:dyDescent="0.25">
      <c r="B130" s="21"/>
      <c r="C130" s="22" t="s">
        <v>38</v>
      </c>
      <c r="D130" s="54" t="s">
        <v>39</v>
      </c>
      <c r="E130" s="55"/>
      <c r="F130" s="55"/>
      <c r="G130" s="24" t="s">
        <v>83</v>
      </c>
      <c r="H130" s="56">
        <f>+H142+H154+H163+H174</f>
        <v>0</v>
      </c>
      <c r="I130" s="24"/>
    </row>
    <row r="131" spans="2:9" x14ac:dyDescent="0.25">
      <c r="B131" s="26"/>
      <c r="D131" s="43"/>
      <c r="E131" s="43"/>
      <c r="F131" s="43"/>
      <c r="H131" s="28"/>
    </row>
    <row r="132" spans="2:9" x14ac:dyDescent="0.25">
      <c r="B132" s="26"/>
      <c r="C132" s="13" t="s">
        <v>40</v>
      </c>
      <c r="D132" s="43" t="s">
        <v>41</v>
      </c>
      <c r="E132" s="43"/>
      <c r="F132" s="43"/>
      <c r="H132" s="28"/>
    </row>
    <row r="133" spans="2:9" x14ac:dyDescent="0.25">
      <c r="B133" s="26"/>
      <c r="D133" s="43" t="s">
        <v>42</v>
      </c>
      <c r="E133" s="43" t="s">
        <v>1</v>
      </c>
      <c r="F133" s="43">
        <v>1</v>
      </c>
      <c r="H133" s="28">
        <f t="shared" ref="H133:H141" si="13">+G133*F133</f>
        <v>0</v>
      </c>
    </row>
    <row r="134" spans="2:9" x14ac:dyDescent="0.25">
      <c r="B134" s="26"/>
      <c r="C134" s="45"/>
      <c r="D134" s="43" t="s">
        <v>76</v>
      </c>
      <c r="E134" s="43" t="s">
        <v>1</v>
      </c>
      <c r="F134" s="43">
        <v>6</v>
      </c>
      <c r="H134" s="28">
        <f t="shared" si="13"/>
        <v>0</v>
      </c>
    </row>
    <row r="135" spans="2:9" x14ac:dyDescent="0.25">
      <c r="B135" s="26"/>
      <c r="C135" s="45"/>
      <c r="D135" s="43" t="s">
        <v>105</v>
      </c>
      <c r="E135" s="43" t="s">
        <v>1</v>
      </c>
      <c r="F135" s="43">
        <v>25</v>
      </c>
      <c r="H135" s="28">
        <f t="shared" si="13"/>
        <v>0</v>
      </c>
    </row>
    <row r="136" spans="2:9" x14ac:dyDescent="0.25">
      <c r="B136" s="26"/>
      <c r="C136" s="45"/>
      <c r="D136" s="43" t="s">
        <v>106</v>
      </c>
      <c r="E136" s="43" t="s">
        <v>1</v>
      </c>
      <c r="F136" s="43">
        <v>42</v>
      </c>
      <c r="H136" s="28">
        <f t="shared" si="13"/>
        <v>0</v>
      </c>
    </row>
    <row r="137" spans="2:9" x14ac:dyDescent="0.25">
      <c r="B137" s="26"/>
      <c r="C137" s="45"/>
      <c r="D137" s="43" t="s">
        <v>107</v>
      </c>
      <c r="E137" s="43" t="s">
        <v>1</v>
      </c>
      <c r="F137" s="43">
        <v>3</v>
      </c>
      <c r="H137" s="28">
        <f t="shared" si="13"/>
        <v>0</v>
      </c>
    </row>
    <row r="138" spans="2:9" x14ac:dyDescent="0.25">
      <c r="B138" s="26"/>
      <c r="C138" s="45"/>
      <c r="D138" s="43" t="s">
        <v>108</v>
      </c>
      <c r="E138" s="43" t="s">
        <v>1</v>
      </c>
      <c r="F138" s="43">
        <v>5</v>
      </c>
      <c r="H138" s="28">
        <f t="shared" si="13"/>
        <v>0</v>
      </c>
    </row>
    <row r="139" spans="2:9" x14ac:dyDescent="0.25">
      <c r="B139" s="26"/>
      <c r="C139" s="45"/>
      <c r="D139" s="43" t="s">
        <v>75</v>
      </c>
      <c r="E139" s="43" t="s">
        <v>1</v>
      </c>
      <c r="F139" s="43">
        <f>+F135*3+F136*2+F137*1+F138*2+F134</f>
        <v>178</v>
      </c>
      <c r="H139" s="28">
        <f t="shared" si="13"/>
        <v>0</v>
      </c>
    </row>
    <row r="140" spans="2:9" x14ac:dyDescent="0.25">
      <c r="B140" s="26"/>
      <c r="D140" s="43" t="s">
        <v>43</v>
      </c>
      <c r="E140" s="43" t="s">
        <v>1</v>
      </c>
      <c r="F140" s="43">
        <f>+F139</f>
        <v>178</v>
      </c>
      <c r="H140" s="28">
        <f t="shared" si="13"/>
        <v>0</v>
      </c>
    </row>
    <row r="141" spans="2:9" x14ac:dyDescent="0.25">
      <c r="B141" s="26"/>
      <c r="D141" s="43" t="s">
        <v>2</v>
      </c>
      <c r="E141" s="43" t="s">
        <v>1</v>
      </c>
      <c r="F141" s="43">
        <v>1</v>
      </c>
      <c r="H141" s="28">
        <f t="shared" si="13"/>
        <v>0</v>
      </c>
    </row>
    <row r="142" spans="2:9" x14ac:dyDescent="0.25">
      <c r="B142" s="26"/>
      <c r="D142" s="43"/>
      <c r="E142" s="43"/>
      <c r="F142" s="43"/>
      <c r="G142" s="2" t="s">
        <v>84</v>
      </c>
      <c r="H142" s="27">
        <f>SUM(H133:H141)</f>
        <v>0</v>
      </c>
    </row>
    <row r="143" spans="2:9" x14ac:dyDescent="0.25">
      <c r="B143" s="26"/>
      <c r="D143" s="43"/>
      <c r="E143" s="43"/>
      <c r="F143" s="43"/>
      <c r="H143" s="28"/>
    </row>
    <row r="144" spans="2:9" x14ac:dyDescent="0.25">
      <c r="B144" s="26"/>
      <c r="C144" s="13" t="s">
        <v>44</v>
      </c>
      <c r="D144" s="43" t="s">
        <v>45</v>
      </c>
      <c r="E144" s="43"/>
      <c r="F144" s="43"/>
      <c r="H144" s="28"/>
    </row>
    <row r="145" spans="2:8" x14ac:dyDescent="0.25">
      <c r="B145" s="26"/>
      <c r="D145" s="43" t="s">
        <v>46</v>
      </c>
      <c r="E145" s="43" t="s">
        <v>1</v>
      </c>
      <c r="F145" s="43">
        <v>1</v>
      </c>
      <c r="H145" s="28">
        <f t="shared" ref="H145:H153" si="14">+G145*F145</f>
        <v>0</v>
      </c>
    </row>
    <row r="146" spans="2:8" x14ac:dyDescent="0.25">
      <c r="B146" s="26"/>
      <c r="D146" s="43" t="s">
        <v>47</v>
      </c>
      <c r="E146" s="43" t="s">
        <v>1</v>
      </c>
      <c r="F146" s="43">
        <v>10</v>
      </c>
      <c r="H146" s="28">
        <f t="shared" si="14"/>
        <v>0</v>
      </c>
    </row>
    <row r="147" spans="2:8" x14ac:dyDescent="0.25">
      <c r="B147" s="26"/>
      <c r="D147" s="43" t="s">
        <v>48</v>
      </c>
      <c r="E147" s="43" t="s">
        <v>1</v>
      </c>
      <c r="F147" s="43">
        <v>16</v>
      </c>
      <c r="H147" s="28">
        <f t="shared" si="14"/>
        <v>0</v>
      </c>
    </row>
    <row r="148" spans="2:8" x14ac:dyDescent="0.25">
      <c r="B148" s="26"/>
      <c r="D148" s="43" t="s">
        <v>49</v>
      </c>
      <c r="E148" s="43" t="s">
        <v>1</v>
      </c>
      <c r="F148" s="43">
        <v>12</v>
      </c>
      <c r="H148" s="28">
        <f t="shared" si="14"/>
        <v>0</v>
      </c>
    </row>
    <row r="149" spans="2:8" x14ac:dyDescent="0.25">
      <c r="B149" s="26"/>
      <c r="D149" s="43" t="s">
        <v>71</v>
      </c>
      <c r="E149" s="43" t="s">
        <v>1</v>
      </c>
      <c r="F149" s="43">
        <v>2</v>
      </c>
      <c r="H149" s="28">
        <f t="shared" si="14"/>
        <v>0</v>
      </c>
    </row>
    <row r="150" spans="2:8" x14ac:dyDescent="0.25">
      <c r="B150" s="26"/>
      <c r="D150" s="43" t="s">
        <v>145</v>
      </c>
      <c r="E150" s="43" t="s">
        <v>1</v>
      </c>
      <c r="F150" s="43">
        <v>2</v>
      </c>
      <c r="H150" s="28">
        <f t="shared" ref="H150" si="15">+G150*F150</f>
        <v>0</v>
      </c>
    </row>
    <row r="151" spans="2:8" x14ac:dyDescent="0.25">
      <c r="B151" s="26"/>
      <c r="D151" s="43" t="s">
        <v>7</v>
      </c>
      <c r="E151" s="43" t="s">
        <v>1</v>
      </c>
      <c r="F151" s="43">
        <v>1</v>
      </c>
      <c r="H151" s="28">
        <f t="shared" si="14"/>
        <v>0</v>
      </c>
    </row>
    <row r="152" spans="2:8" x14ac:dyDescent="0.25">
      <c r="B152" s="26"/>
      <c r="D152" s="43" t="s">
        <v>50</v>
      </c>
      <c r="E152" s="43" t="s">
        <v>1</v>
      </c>
      <c r="F152" s="43">
        <v>1</v>
      </c>
      <c r="H152" s="28">
        <f t="shared" si="14"/>
        <v>0</v>
      </c>
    </row>
    <row r="153" spans="2:8" x14ac:dyDescent="0.25">
      <c r="B153" s="26"/>
      <c r="D153" s="43" t="s">
        <v>2</v>
      </c>
      <c r="E153" s="43" t="s">
        <v>1</v>
      </c>
      <c r="F153" s="43">
        <v>1</v>
      </c>
      <c r="H153" s="28">
        <f t="shared" si="14"/>
        <v>0</v>
      </c>
    </row>
    <row r="154" spans="2:8" x14ac:dyDescent="0.25">
      <c r="B154" s="26"/>
      <c r="D154" s="43"/>
      <c r="E154" s="43"/>
      <c r="F154" s="43"/>
      <c r="G154" s="2" t="s">
        <v>85</v>
      </c>
      <c r="H154" s="27">
        <f>SUM(H145:H153)</f>
        <v>0</v>
      </c>
    </row>
    <row r="155" spans="2:8" x14ac:dyDescent="0.25">
      <c r="B155" s="26"/>
      <c r="D155" s="43"/>
      <c r="E155" s="43"/>
      <c r="F155" s="43"/>
      <c r="H155" s="28"/>
    </row>
    <row r="156" spans="2:8" x14ac:dyDescent="0.25">
      <c r="B156" s="26"/>
      <c r="C156" s="13" t="s">
        <v>51</v>
      </c>
      <c r="D156" s="43" t="s">
        <v>52</v>
      </c>
      <c r="E156" s="43"/>
      <c r="F156" s="43"/>
      <c r="H156" s="28"/>
    </row>
    <row r="157" spans="2:8" x14ac:dyDescent="0.25">
      <c r="B157" s="26"/>
      <c r="D157" s="43" t="s">
        <v>53</v>
      </c>
      <c r="E157" s="43" t="s">
        <v>1</v>
      </c>
      <c r="F157" s="43">
        <v>1</v>
      </c>
      <c r="H157" s="28">
        <f t="shared" ref="H157:H162" si="16">+G157*F157</f>
        <v>0</v>
      </c>
    </row>
    <row r="158" spans="2:8" x14ac:dyDescent="0.25">
      <c r="B158" s="26"/>
      <c r="C158" s="45"/>
      <c r="D158" s="43" t="s">
        <v>54</v>
      </c>
      <c r="E158" s="43" t="s">
        <v>1</v>
      </c>
      <c r="F158" s="43">
        <v>2</v>
      </c>
      <c r="H158" s="28">
        <f t="shared" si="16"/>
        <v>0</v>
      </c>
    </row>
    <row r="159" spans="2:8" x14ac:dyDescent="0.25">
      <c r="B159" s="26"/>
      <c r="D159" s="43" t="s">
        <v>55</v>
      </c>
      <c r="E159" s="43" t="s">
        <v>1</v>
      </c>
      <c r="F159" s="43">
        <v>2</v>
      </c>
      <c r="H159" s="28">
        <f t="shared" si="16"/>
        <v>0</v>
      </c>
    </row>
    <row r="160" spans="2:8" x14ac:dyDescent="0.25">
      <c r="B160" s="26"/>
      <c r="D160" s="43" t="s">
        <v>7</v>
      </c>
      <c r="E160" s="43" t="s">
        <v>1</v>
      </c>
      <c r="F160" s="43">
        <v>1</v>
      </c>
      <c r="H160" s="28">
        <f t="shared" si="16"/>
        <v>0</v>
      </c>
    </row>
    <row r="161" spans="2:8" x14ac:dyDescent="0.25">
      <c r="B161" s="26"/>
      <c r="D161" s="43" t="s">
        <v>50</v>
      </c>
      <c r="E161" s="43" t="s">
        <v>1</v>
      </c>
      <c r="F161" s="43">
        <v>1</v>
      </c>
      <c r="H161" s="28">
        <f t="shared" si="16"/>
        <v>0</v>
      </c>
    </row>
    <row r="162" spans="2:8" x14ac:dyDescent="0.25">
      <c r="B162" s="26"/>
      <c r="D162" s="43" t="s">
        <v>2</v>
      </c>
      <c r="E162" s="43" t="s">
        <v>1</v>
      </c>
      <c r="F162" s="43">
        <v>1</v>
      </c>
      <c r="H162" s="28">
        <f t="shared" si="16"/>
        <v>0</v>
      </c>
    </row>
    <row r="163" spans="2:8" x14ac:dyDescent="0.25">
      <c r="B163" s="26"/>
      <c r="D163" s="43"/>
      <c r="E163" s="43"/>
      <c r="F163" s="43"/>
      <c r="G163" s="2" t="s">
        <v>86</v>
      </c>
      <c r="H163" s="27">
        <f>SUM(H157:H162)</f>
        <v>0</v>
      </c>
    </row>
    <row r="164" spans="2:8" x14ac:dyDescent="0.25">
      <c r="B164" s="26"/>
      <c r="D164" s="43"/>
      <c r="E164" s="43"/>
      <c r="F164" s="43"/>
      <c r="H164" s="28"/>
    </row>
    <row r="165" spans="2:8" x14ac:dyDescent="0.25">
      <c r="B165" s="26"/>
      <c r="C165" s="13" t="s">
        <v>56</v>
      </c>
      <c r="D165" s="43" t="s">
        <v>149</v>
      </c>
      <c r="E165" s="43"/>
      <c r="F165" s="43"/>
      <c r="H165" s="28"/>
    </row>
    <row r="166" spans="2:8" x14ac:dyDescent="0.25">
      <c r="B166" s="26"/>
      <c r="C166" s="45"/>
      <c r="D166" s="43" t="s">
        <v>144</v>
      </c>
      <c r="E166" s="43" t="s">
        <v>1</v>
      </c>
      <c r="F166" s="43">
        <v>1</v>
      </c>
      <c r="H166" s="28">
        <f t="shared" ref="H166:H173" si="17">+G166*F166</f>
        <v>0</v>
      </c>
    </row>
    <row r="167" spans="2:8" x14ac:dyDescent="0.25">
      <c r="B167" s="26"/>
      <c r="C167" s="45"/>
      <c r="D167" s="43" t="s">
        <v>57</v>
      </c>
      <c r="E167" s="43" t="s">
        <v>1</v>
      </c>
      <c r="F167" s="43">
        <v>1</v>
      </c>
      <c r="H167" s="28">
        <f t="shared" si="17"/>
        <v>0</v>
      </c>
    </row>
    <row r="168" spans="2:8" x14ac:dyDescent="0.25">
      <c r="B168" s="26"/>
      <c r="D168" s="43" t="s">
        <v>58</v>
      </c>
      <c r="E168" s="43" t="s">
        <v>1</v>
      </c>
      <c r="F168" s="43">
        <v>4</v>
      </c>
      <c r="H168" s="28">
        <f t="shared" si="17"/>
        <v>0</v>
      </c>
    </row>
    <row r="169" spans="2:8" x14ac:dyDescent="0.25">
      <c r="B169" s="26"/>
      <c r="D169" s="43" t="s">
        <v>77</v>
      </c>
      <c r="E169" s="43" t="s">
        <v>1</v>
      </c>
      <c r="F169" s="43">
        <v>2</v>
      </c>
      <c r="H169" s="28">
        <f t="shared" si="17"/>
        <v>0</v>
      </c>
    </row>
    <row r="170" spans="2:8" x14ac:dyDescent="0.25">
      <c r="B170" s="26"/>
      <c r="D170" s="43" t="s">
        <v>78</v>
      </c>
      <c r="E170" s="43" t="s">
        <v>1</v>
      </c>
      <c r="F170" s="43">
        <v>2</v>
      </c>
      <c r="H170" s="28">
        <f t="shared" si="17"/>
        <v>0</v>
      </c>
    </row>
    <row r="171" spans="2:8" x14ac:dyDescent="0.25">
      <c r="B171" s="26"/>
      <c r="D171" s="43" t="s">
        <v>59</v>
      </c>
      <c r="E171" s="43" t="s">
        <v>1</v>
      </c>
      <c r="F171" s="43">
        <v>40</v>
      </c>
      <c r="H171" s="28">
        <f t="shared" si="17"/>
        <v>0</v>
      </c>
    </row>
    <row r="172" spans="2:8" x14ac:dyDescent="0.25">
      <c r="B172" s="26"/>
      <c r="D172" s="43" t="s">
        <v>50</v>
      </c>
      <c r="E172" s="43" t="s">
        <v>1</v>
      </c>
      <c r="F172" s="43">
        <v>1</v>
      </c>
      <c r="H172" s="28">
        <f t="shared" si="17"/>
        <v>0</v>
      </c>
    </row>
    <row r="173" spans="2:8" x14ac:dyDescent="0.25">
      <c r="B173" s="26"/>
      <c r="D173" s="43" t="s">
        <v>2</v>
      </c>
      <c r="E173" s="43" t="s">
        <v>1</v>
      </c>
      <c r="F173" s="43">
        <v>1</v>
      </c>
      <c r="H173" s="28">
        <f t="shared" si="17"/>
        <v>0</v>
      </c>
    </row>
    <row r="174" spans="2:8" x14ac:dyDescent="0.25">
      <c r="B174" s="26"/>
      <c r="D174" s="43"/>
      <c r="E174" s="43"/>
      <c r="F174" s="43"/>
      <c r="G174" s="2" t="s">
        <v>87</v>
      </c>
      <c r="H174" s="27">
        <f>SUM(H166:H173)</f>
        <v>0</v>
      </c>
    </row>
    <row r="175" spans="2:8" x14ac:dyDescent="0.25">
      <c r="B175" s="26"/>
      <c r="D175" s="43"/>
      <c r="E175" s="43"/>
      <c r="F175" s="43"/>
      <c r="H175" s="28"/>
    </row>
    <row r="176" spans="2:8" x14ac:dyDescent="0.25">
      <c r="B176" s="26"/>
      <c r="C176" s="13" t="s">
        <v>60</v>
      </c>
      <c r="D176" s="42" t="s">
        <v>2</v>
      </c>
      <c r="E176" s="43"/>
      <c r="F176" s="43"/>
      <c r="H176" s="28"/>
    </row>
    <row r="177" spans="2:8" x14ac:dyDescent="0.25">
      <c r="B177" s="26"/>
      <c r="D177" s="43" t="s">
        <v>3</v>
      </c>
      <c r="E177" s="43" t="s">
        <v>1</v>
      </c>
      <c r="F177" s="43">
        <v>1</v>
      </c>
      <c r="H177" s="28">
        <f t="shared" ref="H177:H181" si="18">+G177*F177</f>
        <v>0</v>
      </c>
    </row>
    <row r="178" spans="2:8" x14ac:dyDescent="0.25">
      <c r="B178" s="26"/>
      <c r="D178" s="43" t="s">
        <v>61</v>
      </c>
      <c r="E178" s="43" t="s">
        <v>1</v>
      </c>
      <c r="F178" s="43">
        <v>1</v>
      </c>
      <c r="H178" s="28">
        <f t="shared" si="18"/>
        <v>0</v>
      </c>
    </row>
    <row r="179" spans="2:8" x14ac:dyDescent="0.25">
      <c r="B179" s="26"/>
      <c r="D179" s="43" t="s">
        <v>62</v>
      </c>
      <c r="E179" s="43" t="s">
        <v>1</v>
      </c>
      <c r="F179" s="43">
        <v>1</v>
      </c>
      <c r="H179" s="28">
        <f t="shared" si="18"/>
        <v>0</v>
      </c>
    </row>
    <row r="180" spans="2:8" x14ac:dyDescent="0.25">
      <c r="B180" s="26"/>
      <c r="D180" s="43" t="s">
        <v>63</v>
      </c>
      <c r="E180" s="43" t="s">
        <v>1</v>
      </c>
      <c r="F180" s="43">
        <v>1</v>
      </c>
      <c r="H180" s="28">
        <f t="shared" si="18"/>
        <v>0</v>
      </c>
    </row>
    <row r="181" spans="2:8" x14ac:dyDescent="0.25">
      <c r="B181" s="26"/>
      <c r="D181" s="43" t="s">
        <v>4</v>
      </c>
      <c r="E181" s="43" t="s">
        <v>1</v>
      </c>
      <c r="F181" s="43">
        <v>1</v>
      </c>
      <c r="H181" s="28">
        <f t="shared" si="18"/>
        <v>0</v>
      </c>
    </row>
    <row r="182" spans="2:8" x14ac:dyDescent="0.25">
      <c r="B182" s="26"/>
      <c r="D182" s="43"/>
      <c r="E182" s="43"/>
      <c r="F182" s="43"/>
      <c r="G182" s="2" t="s">
        <v>88</v>
      </c>
      <c r="H182" s="27">
        <f>SUM(H177:H181)</f>
        <v>0</v>
      </c>
    </row>
    <row r="183" spans="2:8" x14ac:dyDescent="0.25">
      <c r="B183" s="26"/>
      <c r="H183" s="28"/>
    </row>
    <row r="184" spans="2:8" ht="15.75" thickBot="1" x14ac:dyDescent="0.3">
      <c r="B184" s="30"/>
      <c r="C184" s="46"/>
      <c r="D184" s="47"/>
      <c r="E184" s="47"/>
      <c r="F184" s="47"/>
      <c r="G184" s="48" t="s">
        <v>82</v>
      </c>
      <c r="H184" s="49">
        <f>+H182+H130+H35</f>
        <v>0</v>
      </c>
    </row>
  </sheetData>
  <autoFilter ref="A1:L60" xr:uid="{A63C1A55-4E65-452B-8EC6-A95D58AD5012}"/>
  <mergeCells count="12">
    <mergeCell ref="C24:G24"/>
    <mergeCell ref="C27:F27"/>
    <mergeCell ref="C16:G16"/>
    <mergeCell ref="C18:F18"/>
    <mergeCell ref="C20:G20"/>
    <mergeCell ref="C22:G22"/>
    <mergeCell ref="C23:F23"/>
    <mergeCell ref="C4:G8"/>
    <mergeCell ref="C9:G9"/>
    <mergeCell ref="C10:F10"/>
    <mergeCell ref="C12:F12"/>
    <mergeCell ref="C14:F14"/>
  </mergeCells>
  <phoneticPr fontId="1" type="noConversion"/>
  <pageMargins left="0.70866141732283472" right="0.70866141732283472" top="0.15748031496062992" bottom="0.94488188976377963" header="0.31496062992125984" footer="0.11811023622047245"/>
  <pageSetup paperSize="9" scale="79" fitToHeight="0" orientation="portrait" r:id="rId1"/>
  <headerFooter>
    <oddFooter>&amp;LDPGF Lot 13 Elec ind A du 11/02/26
Réhabilitation du CMPI / CATTPI de
Vetraz Monthoux
&amp;CBET CONCEPT-ELEC
38120 ST EGREVE
concept-elec.pclot@orange.fr - 06-80-75-36-90&amp;RPage &amp;P/&amp;N</oddFooter>
  </headerFooter>
  <rowBreaks count="2" manualBreakCount="2">
    <brk id="33" min="1" max="7" man="1"/>
    <brk id="129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CLOT</dc:creator>
  <cp:lastModifiedBy>PHILIPPE CLOT</cp:lastModifiedBy>
  <cp:lastPrinted>2026-02-11T01:43:22Z</cp:lastPrinted>
  <dcterms:created xsi:type="dcterms:W3CDTF">2018-11-05T11:56:09Z</dcterms:created>
  <dcterms:modified xsi:type="dcterms:W3CDTF">2026-02-11T01:44:19Z</dcterms:modified>
</cp:coreProperties>
</file>